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/>
  <c r="P4"/>
  <c r="Q4"/>
  <c r="R4"/>
  <c r="S4"/>
  <c r="T4"/>
  <c r="O5"/>
  <c r="P5"/>
  <c r="Q5"/>
  <c r="R5"/>
  <c r="S5"/>
  <c r="T5"/>
  <c r="O6"/>
  <c r="P6"/>
  <c r="Q6"/>
  <c r="R6"/>
  <c r="S6"/>
  <c r="T6"/>
  <c r="O7"/>
  <c r="P7"/>
  <c r="Q7"/>
  <c r="R7"/>
  <c r="S7"/>
  <c r="T7"/>
  <c r="O8"/>
  <c r="P8"/>
  <c r="Q8"/>
  <c r="R8"/>
  <c r="S8"/>
  <c r="T8"/>
  <c r="O9"/>
  <c r="P9"/>
  <c r="Q9"/>
  <c r="R9"/>
  <c r="S9"/>
  <c r="T9"/>
  <c r="O10"/>
  <c r="P10"/>
  <c r="Q10"/>
  <c r="R10"/>
  <c r="S10"/>
  <c r="T10"/>
  <c r="O11"/>
  <c r="P11"/>
  <c r="Q11"/>
  <c r="R11"/>
  <c r="S11"/>
  <c r="T11"/>
  <c r="O12"/>
  <c r="P12"/>
  <c r="Q12"/>
  <c r="R12"/>
  <c r="S12"/>
  <c r="T12"/>
  <c r="O13"/>
  <c r="P13"/>
  <c r="Q13"/>
  <c r="R13"/>
  <c r="S13"/>
  <c r="T13"/>
  <c r="O14"/>
  <c r="P14"/>
  <c r="Q14"/>
  <c r="R14"/>
  <c r="S14"/>
  <c r="T14"/>
  <c r="O15"/>
  <c r="P15"/>
  <c r="Q15"/>
  <c r="R15"/>
  <c r="S15"/>
  <c r="T15"/>
  <c r="O16"/>
  <c r="P16"/>
  <c r="Q16"/>
  <c r="R16"/>
  <c r="S16"/>
  <c r="T16"/>
  <c r="O17"/>
  <c r="P17"/>
  <c r="Q17"/>
  <c r="R17"/>
  <c r="S17"/>
  <c r="T17"/>
  <c r="O18"/>
  <c r="P18"/>
  <c r="Q18"/>
  <c r="R18"/>
  <c r="S18"/>
  <c r="T18"/>
  <c r="O19"/>
  <c r="P19"/>
  <c r="Q19"/>
  <c r="R19"/>
  <c r="S19"/>
  <c r="T19"/>
  <c r="O20"/>
  <c r="P20"/>
  <c r="Q20"/>
  <c r="R20"/>
  <c r="S20"/>
  <c r="T20"/>
  <c r="O21"/>
  <c r="P21"/>
  <c r="Q21"/>
  <c r="R21"/>
  <c r="S21"/>
  <c r="T21"/>
  <c r="O22"/>
  <c r="P22"/>
  <c r="Q22"/>
  <c r="R22"/>
  <c r="S22"/>
  <c r="T22"/>
  <c r="O23"/>
  <c r="P23"/>
  <c r="Q23"/>
  <c r="R23"/>
  <c r="S23"/>
  <c r="T23"/>
  <c r="O24"/>
  <c r="P24"/>
  <c r="Q24"/>
  <c r="R24"/>
  <c r="S24"/>
  <c r="T24"/>
  <c r="O25"/>
  <c r="P25"/>
  <c r="Q25"/>
  <c r="R25"/>
  <c r="S25"/>
  <c r="T25"/>
  <c r="O26"/>
  <c r="P26"/>
  <c r="Q26"/>
  <c r="R26"/>
  <c r="S26"/>
  <c r="T26"/>
  <c r="O27"/>
  <c r="P27"/>
  <c r="Q27"/>
  <c r="R27"/>
  <c r="S27"/>
  <c r="T27"/>
  <c r="T3"/>
  <c r="S3"/>
  <c r="R3"/>
  <c r="Q3"/>
  <c r="P3"/>
  <c r="O3"/>
  <c r="G30" l="1"/>
  <c r="H30"/>
  <c r="H29"/>
  <c r="G28" l="1"/>
  <c r="G29"/>
  <c r="F30" l="1"/>
  <c r="F29"/>
</calcChain>
</file>

<file path=xl/sharedStrings.xml><?xml version="1.0" encoding="utf-8"?>
<sst xmlns="http://schemas.openxmlformats.org/spreadsheetml/2006/main" count="118" uniqueCount="101">
  <si>
    <t>V00333445</t>
  </si>
  <si>
    <t>Adolpho</t>
  </si>
  <si>
    <t>Dylan</t>
  </si>
  <si>
    <t>V00334090</t>
  </si>
  <si>
    <t>Boles</t>
  </si>
  <si>
    <t>Margaret</t>
  </si>
  <si>
    <t>V00329712</t>
  </si>
  <si>
    <t>Calder</t>
  </si>
  <si>
    <t>Carson</t>
  </si>
  <si>
    <t>V00325063</t>
  </si>
  <si>
    <t>Cortez</t>
  </si>
  <si>
    <t>Brandon</t>
  </si>
  <si>
    <t>V00334945</t>
  </si>
  <si>
    <t>Edwards</t>
  </si>
  <si>
    <t>Isaiah</t>
  </si>
  <si>
    <t>V00325933</t>
  </si>
  <si>
    <t>Ehlers</t>
  </si>
  <si>
    <t>Jacob</t>
  </si>
  <si>
    <t>V00342035</t>
  </si>
  <si>
    <t>Gericke</t>
  </si>
  <si>
    <t>Janice</t>
  </si>
  <si>
    <t>V00326244</t>
  </si>
  <si>
    <t>Glaser</t>
  </si>
  <si>
    <t>Josiah</t>
  </si>
  <si>
    <t>V00332882</t>
  </si>
  <si>
    <t>Hagen</t>
  </si>
  <si>
    <t>Timothy</t>
  </si>
  <si>
    <t>V00328004</t>
  </si>
  <si>
    <t>Hoach</t>
  </si>
  <si>
    <t>Elaine</t>
  </si>
  <si>
    <t>V00326283</t>
  </si>
  <si>
    <t>Jacobus</t>
  </si>
  <si>
    <t>Thomas</t>
  </si>
  <si>
    <t>V00329699</t>
  </si>
  <si>
    <t>Jones</t>
  </si>
  <si>
    <t>Tyler</t>
  </si>
  <si>
    <t>V00314466</t>
  </si>
  <si>
    <t>Kauahi-Daniels</t>
  </si>
  <si>
    <t>Kamaluhia</t>
  </si>
  <si>
    <t>V00337190</t>
  </si>
  <si>
    <t>Lewis</t>
  </si>
  <si>
    <t>Abigail</t>
  </si>
  <si>
    <t>V00331720</t>
  </si>
  <si>
    <t>Maloney</t>
  </si>
  <si>
    <t>Kevan</t>
  </si>
  <si>
    <t>V00339891</t>
  </si>
  <si>
    <t>Martinez</t>
  </si>
  <si>
    <t>Ashley</t>
  </si>
  <si>
    <t>V00329454</t>
  </si>
  <si>
    <t>Moore</t>
  </si>
  <si>
    <t>Mack</t>
  </si>
  <si>
    <t>V00333005</t>
  </si>
  <si>
    <t>Moss</t>
  </si>
  <si>
    <t>Michael</t>
  </si>
  <si>
    <t>V00341948</t>
  </si>
  <si>
    <t>Nunez</t>
  </si>
  <si>
    <t>Edwin</t>
  </si>
  <si>
    <t>V00345984</t>
  </si>
  <si>
    <t>Parkinson</t>
  </si>
  <si>
    <t>Kayla</t>
  </si>
  <si>
    <t>V00341985</t>
  </si>
  <si>
    <t>Pratt</t>
  </si>
  <si>
    <t>Josephine</t>
  </si>
  <si>
    <t>V00334200</t>
  </si>
  <si>
    <t>Raschko</t>
  </si>
  <si>
    <t>Madison</t>
  </si>
  <si>
    <t>V00322988</t>
  </si>
  <si>
    <t>Studer</t>
  </si>
  <si>
    <t>Chloe</t>
  </si>
  <si>
    <t>V00318022</t>
  </si>
  <si>
    <t>Wikoff</t>
  </si>
  <si>
    <t>Tiffanie</t>
  </si>
  <si>
    <t>V00332722</t>
  </si>
  <si>
    <t>Yehnert</t>
  </si>
  <si>
    <t>Alexander</t>
  </si>
  <si>
    <t>exm1</t>
  </si>
  <si>
    <t>qz Xtra cred</t>
  </si>
  <si>
    <t>exm2</t>
  </si>
  <si>
    <t>median</t>
  </si>
  <si>
    <t>qzxtracrd</t>
  </si>
  <si>
    <t>prjct</t>
  </si>
  <si>
    <t>no curv</t>
  </si>
  <si>
    <t>qz solar</t>
  </si>
  <si>
    <t>revision was in after stated due date</t>
  </si>
  <si>
    <t>exm3</t>
  </si>
  <si>
    <t>xtr cred</t>
  </si>
  <si>
    <t>1lo2hi</t>
  </si>
  <si>
    <t>d</t>
  </si>
  <si>
    <t>1lo3hi</t>
  </si>
  <si>
    <t>2lo1hi</t>
  </si>
  <si>
    <t>2lo3hi</t>
  </si>
  <si>
    <t>3lo1hi</t>
  </si>
  <si>
    <t>3lo2hi</t>
  </si>
  <si>
    <t>added6</t>
  </si>
  <si>
    <t>c+</t>
  </si>
  <si>
    <t>c</t>
  </si>
  <si>
    <t>a-</t>
  </si>
  <si>
    <t>b</t>
  </si>
  <si>
    <t>a</t>
  </si>
  <si>
    <t>b+</t>
  </si>
  <si>
    <t>c-</t>
  </si>
</sst>
</file>

<file path=xl/styles.xml><?xml version="1.0" encoding="utf-8"?>
<styleSheet xmlns="http://schemas.openxmlformats.org/spreadsheetml/2006/main">
  <numFmts count="1">
    <numFmt numFmtId="166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27</xdr:row>
      <xdr:rowOff>28575</xdr:rowOff>
    </xdr:to>
    <xdr:pic>
      <xdr:nvPicPr>
        <xdr:cNvPr id="3" name="Picture 2" descr="Transparent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topLeftCell="A20" workbookViewId="0">
      <selection activeCell="U29" sqref="U29"/>
    </sheetView>
  </sheetViews>
  <sheetFormatPr defaultRowHeight="15"/>
  <cols>
    <col min="1" max="1" width="1.7109375" customWidth="1"/>
    <col min="2" max="2" width="2.7109375" customWidth="1"/>
    <col min="3" max="3" width="5.28515625" customWidth="1"/>
    <col min="4" max="4" width="12.85546875" customWidth="1"/>
    <col min="5" max="5" width="11.140625" customWidth="1"/>
    <col min="6" max="6" width="5.85546875" style="3" customWidth="1"/>
    <col min="7" max="7" width="5.5703125" style="3" customWidth="1"/>
    <col min="8" max="9" width="5.140625" style="3" customWidth="1"/>
    <col min="10" max="10" width="4" style="3" customWidth="1"/>
    <col min="11" max="11" width="5.5703125" style="3" customWidth="1"/>
    <col min="12" max="12" width="6.85546875" style="3" customWidth="1"/>
    <col min="13" max="13" width="6.42578125" customWidth="1"/>
    <col min="14" max="14" width="3.28515625" customWidth="1"/>
    <col min="15" max="15" width="5.28515625" customWidth="1"/>
    <col min="16" max="16" width="5.140625" customWidth="1"/>
    <col min="17" max="17" width="6" customWidth="1"/>
    <col min="18" max="18" width="5.5703125" customWidth="1"/>
    <col min="19" max="20" width="5.85546875" customWidth="1"/>
    <col min="21" max="21" width="9.140625" customWidth="1"/>
  </cols>
  <sheetData>
    <row r="1" spans="1:21">
      <c r="F1" s="3" t="s">
        <v>93</v>
      </c>
      <c r="G1" s="5" t="s">
        <v>81</v>
      </c>
    </row>
    <row r="2" spans="1:21">
      <c r="F2" s="3" t="s">
        <v>75</v>
      </c>
      <c r="G2" s="3" t="s">
        <v>77</v>
      </c>
      <c r="H2" s="3" t="s">
        <v>84</v>
      </c>
      <c r="I2" s="3" t="s">
        <v>76</v>
      </c>
      <c r="J2" s="5" t="s">
        <v>79</v>
      </c>
      <c r="K2" s="3" t="s">
        <v>80</v>
      </c>
      <c r="L2" s="3" t="s">
        <v>82</v>
      </c>
      <c r="M2" s="3" t="s">
        <v>85</v>
      </c>
      <c r="O2" s="3" t="s">
        <v>86</v>
      </c>
      <c r="P2" s="3" t="s">
        <v>88</v>
      </c>
      <c r="Q2" s="3" t="s">
        <v>89</v>
      </c>
      <c r="R2" s="3" t="s">
        <v>90</v>
      </c>
      <c r="S2" s="3" t="s">
        <v>91</v>
      </c>
      <c r="T2" s="3" t="s">
        <v>92</v>
      </c>
    </row>
    <row r="3" spans="1:21" ht="16.5" customHeight="1">
      <c r="B3" s="1">
        <v>1</v>
      </c>
      <c r="C3" s="2" t="s">
        <v>0</v>
      </c>
      <c r="D3" s="1" t="s">
        <v>1</v>
      </c>
      <c r="E3" s="1" t="s">
        <v>2</v>
      </c>
      <c r="F3" s="3">
        <v>68</v>
      </c>
      <c r="G3" s="3">
        <v>68</v>
      </c>
      <c r="H3" s="3">
        <v>80</v>
      </c>
      <c r="I3" s="3">
        <v>3</v>
      </c>
      <c r="J3" s="3">
        <v>5</v>
      </c>
      <c r="K3" s="3">
        <v>28.5</v>
      </c>
      <c r="M3" s="3">
        <v>5</v>
      </c>
      <c r="O3" s="8">
        <f>SUM(0.8*F3+1.2*G3+H3+I3+J3+K3+L3+M3)/3.34</f>
        <v>77.095808383233532</v>
      </c>
      <c r="P3">
        <f>SUM(0.8*F3+G3+1.2*H3+I3+J3+K3+L3+M3)/3.34</f>
        <v>77.814371257485021</v>
      </c>
      <c r="Q3" s="9">
        <f>SUM(1.2*F3+0.8*G3+H3+I3+J3+K3+L3+M3)/3.34</f>
        <v>77.095808383233532</v>
      </c>
      <c r="R3" s="9">
        <f>SUM(F3+0.8*G3+1.2*H3+I3+J3+K3+L3+M3)/3.34</f>
        <v>77.814371257485021</v>
      </c>
      <c r="S3" s="9">
        <f>SUM(1.2*F3+G3+0.8*H3+I3+J3+K3+L3+M3)/3.34</f>
        <v>76.377245508982043</v>
      </c>
      <c r="T3" s="9">
        <f>SUM(F3+1.2*G3+0.8*H3+I3+J3+K3+L3+M3)/3.34</f>
        <v>76.377245508982043</v>
      </c>
      <c r="U3" t="s">
        <v>94</v>
      </c>
    </row>
    <row r="4" spans="1:21" ht="15" customHeight="1">
      <c r="B4" s="1">
        <v>2</v>
      </c>
      <c r="C4" s="2" t="s">
        <v>3</v>
      </c>
      <c r="D4" s="1" t="s">
        <v>4</v>
      </c>
      <c r="E4" s="1" t="s">
        <v>5</v>
      </c>
      <c r="F4" s="3">
        <v>80</v>
      </c>
      <c r="G4" s="3">
        <v>56</v>
      </c>
      <c r="H4" s="3">
        <v>68</v>
      </c>
      <c r="K4" s="3">
        <v>29</v>
      </c>
      <c r="L4" s="3">
        <v>4</v>
      </c>
      <c r="O4" s="8">
        <f t="shared" ref="O4:O27" si="0">SUM(0.8*F4+1.2*G4+H4+I4+J4+K4+L4+M4)/3.34</f>
        <v>69.52095808383234</v>
      </c>
      <c r="P4">
        <f t="shared" ref="P4:P27" si="1">SUM(0.8*F4+G4+1.2*H4+I4+J4+K4+L4+M4)/3.34</f>
        <v>70.23952095808383</v>
      </c>
      <c r="Q4" s="9">
        <f t="shared" ref="Q4:Q27" si="2">SUM(1.2*F4+0.8*G4+H4+I4+J4+K4+L4+M4)/3.34</f>
        <v>72.395209580838326</v>
      </c>
      <c r="R4" s="9">
        <f t="shared" ref="R4:R27" si="3">SUM(F4+0.8*G4+1.2*H4+I4+J4+K4+L4+M4)/3.34</f>
        <v>71.676646706586837</v>
      </c>
      <c r="S4" s="9">
        <f t="shared" ref="S4:S27" si="4">SUM(1.2*F4+G4+0.8*H4+I4+J4+K4+L4+M4)/3.34</f>
        <v>71.676646706586837</v>
      </c>
      <c r="T4" s="9">
        <f t="shared" ref="T4:T27" si="5">SUM(F4+1.2*G4+0.8*H4+I4+J4+K4+L4+M4)/3.34</f>
        <v>70.23952095808383</v>
      </c>
      <c r="U4" t="s">
        <v>95</v>
      </c>
    </row>
    <row r="5" spans="1:21" ht="45">
      <c r="B5" s="1">
        <v>3</v>
      </c>
      <c r="C5" s="2" t="s">
        <v>6</v>
      </c>
      <c r="D5" s="1" t="s">
        <v>7</v>
      </c>
      <c r="E5" s="1" t="s">
        <v>8</v>
      </c>
      <c r="F5" s="3">
        <v>85</v>
      </c>
      <c r="G5" s="3">
        <v>85.5</v>
      </c>
      <c r="H5" s="3">
        <v>79</v>
      </c>
      <c r="I5" s="3">
        <v>4</v>
      </c>
      <c r="J5" s="3">
        <v>5</v>
      </c>
      <c r="K5" s="3">
        <v>27.5</v>
      </c>
      <c r="L5" s="3">
        <v>4</v>
      </c>
      <c r="M5" s="3">
        <v>5</v>
      </c>
      <c r="O5" s="8">
        <f t="shared" si="0"/>
        <v>88.35329341317366</v>
      </c>
      <c r="P5">
        <f t="shared" si="1"/>
        <v>87.964071856287433</v>
      </c>
      <c r="Q5" s="9">
        <f t="shared" si="2"/>
        <v>88.293413173652695</v>
      </c>
      <c r="R5" s="9">
        <f t="shared" si="3"/>
        <v>87.93413173652695</v>
      </c>
      <c r="S5" s="9">
        <f t="shared" si="4"/>
        <v>88.682634730538922</v>
      </c>
      <c r="T5" s="9">
        <f t="shared" si="5"/>
        <v>88.712574850299404</v>
      </c>
      <c r="U5" t="s">
        <v>96</v>
      </c>
    </row>
    <row r="6" spans="1:21" ht="45">
      <c r="B6" s="1">
        <v>4</v>
      </c>
      <c r="C6" s="2" t="s">
        <v>9</v>
      </c>
      <c r="D6" s="1" t="s">
        <v>10</v>
      </c>
      <c r="E6" s="1" t="s">
        <v>11</v>
      </c>
      <c r="F6" s="3">
        <v>86</v>
      </c>
      <c r="G6" s="3">
        <v>85</v>
      </c>
      <c r="H6" s="3">
        <v>92</v>
      </c>
      <c r="I6" s="3">
        <v>4</v>
      </c>
      <c r="J6" s="3">
        <v>5</v>
      </c>
      <c r="K6" s="3">
        <v>14</v>
      </c>
      <c r="L6" s="3">
        <v>4</v>
      </c>
      <c r="M6" s="3">
        <v>5</v>
      </c>
      <c r="O6" s="8">
        <f t="shared" si="0"/>
        <v>88.263473053892227</v>
      </c>
      <c r="P6">
        <f t="shared" si="1"/>
        <v>88.682634730538922</v>
      </c>
      <c r="Q6" s="9">
        <f t="shared" si="2"/>
        <v>88.383233532934128</v>
      </c>
      <c r="R6" s="9">
        <f t="shared" si="3"/>
        <v>88.742514970059872</v>
      </c>
      <c r="S6" s="9">
        <f t="shared" si="4"/>
        <v>87.964071856287433</v>
      </c>
      <c r="T6" s="9">
        <f t="shared" si="5"/>
        <v>87.904191616766482</v>
      </c>
      <c r="U6" t="s">
        <v>96</v>
      </c>
    </row>
    <row r="7" spans="1:21" ht="45">
      <c r="B7" s="1">
        <v>5</v>
      </c>
      <c r="C7" s="2" t="s">
        <v>12</v>
      </c>
      <c r="D7" s="1" t="s">
        <v>13</v>
      </c>
      <c r="E7" s="1" t="s">
        <v>14</v>
      </c>
      <c r="F7" s="3">
        <v>71</v>
      </c>
      <c r="G7" s="3">
        <v>73</v>
      </c>
      <c r="H7" s="3">
        <v>58</v>
      </c>
      <c r="I7" s="3">
        <v>4</v>
      </c>
      <c r="J7" s="3">
        <v>5</v>
      </c>
      <c r="K7" s="3">
        <v>23</v>
      </c>
      <c r="L7" s="3">
        <v>4</v>
      </c>
      <c r="O7" s="8">
        <f t="shared" si="0"/>
        <v>71.377245508982043</v>
      </c>
      <c r="P7">
        <f t="shared" si="1"/>
        <v>70.479041916167674</v>
      </c>
      <c r="Q7" s="9">
        <f t="shared" si="2"/>
        <v>71.137724550898213</v>
      </c>
      <c r="R7" s="9">
        <f t="shared" si="3"/>
        <v>70.359281437125745</v>
      </c>
      <c r="S7" s="9">
        <f t="shared" si="4"/>
        <v>72.035928143712582</v>
      </c>
      <c r="T7" s="9">
        <f t="shared" si="5"/>
        <v>72.155688622754496</v>
      </c>
      <c r="U7" t="s">
        <v>95</v>
      </c>
    </row>
    <row r="8" spans="1:21" ht="45">
      <c r="B8" s="1">
        <v>6</v>
      </c>
      <c r="C8" s="2" t="s">
        <v>15</v>
      </c>
      <c r="D8" s="1" t="s">
        <v>16</v>
      </c>
      <c r="E8" s="1" t="s">
        <v>17</v>
      </c>
      <c r="F8" s="3">
        <v>92</v>
      </c>
      <c r="G8" s="3">
        <v>86</v>
      </c>
      <c r="H8" s="3">
        <v>84</v>
      </c>
      <c r="J8" s="3">
        <v>5</v>
      </c>
      <c r="K8" s="3">
        <v>26</v>
      </c>
      <c r="L8" s="3">
        <v>3</v>
      </c>
      <c r="M8" s="3">
        <v>5</v>
      </c>
      <c r="O8" s="8">
        <f t="shared" si="0"/>
        <v>89.76047904191617</v>
      </c>
      <c r="P8">
        <f t="shared" si="1"/>
        <v>89.64071856287427</v>
      </c>
      <c r="Q8" s="9">
        <f t="shared" si="2"/>
        <v>90.47904191616766</v>
      </c>
      <c r="R8" s="9">
        <f t="shared" si="3"/>
        <v>90.000000000000014</v>
      </c>
      <c r="S8" s="9">
        <f t="shared" si="4"/>
        <v>90.598802395209574</v>
      </c>
      <c r="T8" s="9">
        <f t="shared" si="5"/>
        <v>90.23952095808383</v>
      </c>
      <c r="U8" t="s">
        <v>96</v>
      </c>
    </row>
    <row r="9" spans="1:21" ht="45">
      <c r="B9" s="1">
        <v>7</v>
      </c>
      <c r="C9" s="2" t="s">
        <v>18</v>
      </c>
      <c r="D9" s="1" t="s">
        <v>19</v>
      </c>
      <c r="E9" s="1" t="s">
        <v>20</v>
      </c>
      <c r="F9" s="3">
        <v>80</v>
      </c>
      <c r="G9" s="3">
        <v>80</v>
      </c>
      <c r="H9" s="3">
        <v>84</v>
      </c>
      <c r="I9" s="3">
        <v>4</v>
      </c>
      <c r="J9" s="3">
        <v>5</v>
      </c>
      <c r="K9" s="3">
        <v>29</v>
      </c>
      <c r="M9" s="3">
        <v>5</v>
      </c>
      <c r="O9" s="8">
        <f t="shared" si="0"/>
        <v>85.928143712574851</v>
      </c>
      <c r="P9">
        <f t="shared" si="1"/>
        <v>86.167664670658695</v>
      </c>
      <c r="Q9" s="9">
        <f t="shared" si="2"/>
        <v>85.928143712574851</v>
      </c>
      <c r="R9" s="9">
        <f t="shared" si="3"/>
        <v>86.167664670658695</v>
      </c>
      <c r="S9" s="9">
        <f t="shared" si="4"/>
        <v>85.688622754491021</v>
      </c>
      <c r="T9" s="9">
        <f t="shared" si="5"/>
        <v>85.688622754491021</v>
      </c>
      <c r="U9" t="s">
        <v>97</v>
      </c>
    </row>
    <row r="10" spans="1:21" ht="45">
      <c r="B10" s="1">
        <v>8</v>
      </c>
      <c r="C10" s="2" t="s">
        <v>21</v>
      </c>
      <c r="D10" s="1" t="s">
        <v>22</v>
      </c>
      <c r="E10" s="1" t="s">
        <v>23</v>
      </c>
      <c r="F10" s="3">
        <v>91</v>
      </c>
      <c r="G10" s="3">
        <v>88</v>
      </c>
      <c r="H10" s="3">
        <v>96</v>
      </c>
      <c r="I10" s="3">
        <v>4</v>
      </c>
      <c r="J10" s="3">
        <v>5</v>
      </c>
      <c r="K10" s="3">
        <v>29</v>
      </c>
      <c r="L10" s="3">
        <v>2</v>
      </c>
      <c r="M10" s="3">
        <v>5</v>
      </c>
      <c r="O10" s="8">
        <f t="shared" si="0"/>
        <v>95.628742514970057</v>
      </c>
      <c r="P10">
        <f t="shared" si="1"/>
        <v>96.107784431137731</v>
      </c>
      <c r="Q10" s="9">
        <f t="shared" si="2"/>
        <v>95.988023952095816</v>
      </c>
      <c r="R10" s="9">
        <f t="shared" si="3"/>
        <v>96.28742514970061</v>
      </c>
      <c r="S10" s="9">
        <f t="shared" si="4"/>
        <v>95.508982035928142</v>
      </c>
      <c r="T10" s="9">
        <f t="shared" si="5"/>
        <v>95.329341317365262</v>
      </c>
      <c r="U10" t="s">
        <v>98</v>
      </c>
    </row>
    <row r="11" spans="1:21" ht="45">
      <c r="B11" s="1">
        <v>9</v>
      </c>
      <c r="C11" s="2" t="s">
        <v>24</v>
      </c>
      <c r="D11" s="1" t="s">
        <v>25</v>
      </c>
      <c r="E11" s="1" t="s">
        <v>26</v>
      </c>
      <c r="F11" s="3">
        <v>68</v>
      </c>
      <c r="G11" s="3">
        <v>54</v>
      </c>
      <c r="H11" s="3">
        <v>74</v>
      </c>
      <c r="I11" s="3">
        <v>4</v>
      </c>
      <c r="J11" s="3">
        <v>5</v>
      </c>
      <c r="K11" s="3">
        <v>25</v>
      </c>
      <c r="L11" s="3">
        <v>3</v>
      </c>
      <c r="M11" s="3">
        <v>5</v>
      </c>
      <c r="O11" s="8">
        <f t="shared" si="0"/>
        <v>70.419161676646709</v>
      </c>
      <c r="P11">
        <f t="shared" si="1"/>
        <v>71.616766467065872</v>
      </c>
      <c r="Q11" s="9">
        <f t="shared" si="2"/>
        <v>72.095808383233546</v>
      </c>
      <c r="R11" s="9">
        <f t="shared" si="3"/>
        <v>72.455089820359291</v>
      </c>
      <c r="S11" s="9">
        <f t="shared" si="4"/>
        <v>70.898203592814383</v>
      </c>
      <c r="T11" s="9">
        <f t="shared" si="5"/>
        <v>70.059880239520965</v>
      </c>
      <c r="U11" t="s">
        <v>95</v>
      </c>
    </row>
    <row r="12" spans="1:21" ht="45">
      <c r="B12" s="1">
        <v>10</v>
      </c>
      <c r="C12" s="2" t="s">
        <v>27</v>
      </c>
      <c r="D12" s="1" t="s">
        <v>28</v>
      </c>
      <c r="E12" s="1" t="s">
        <v>29</v>
      </c>
      <c r="F12" s="3">
        <v>98</v>
      </c>
      <c r="G12" s="3">
        <v>89.5</v>
      </c>
      <c r="H12" s="3">
        <v>90</v>
      </c>
      <c r="I12" s="3">
        <v>4</v>
      </c>
      <c r="J12" s="3">
        <v>5</v>
      </c>
      <c r="K12" s="3">
        <v>25</v>
      </c>
      <c r="L12" s="3">
        <v>2</v>
      </c>
      <c r="M12" s="3">
        <v>5</v>
      </c>
      <c r="O12" s="8">
        <f t="shared" si="0"/>
        <v>94.850299401197617</v>
      </c>
      <c r="P12">
        <f t="shared" si="1"/>
        <v>94.880239520958085</v>
      </c>
      <c r="Q12" s="9">
        <f t="shared" si="2"/>
        <v>95.868263473053887</v>
      </c>
      <c r="R12" s="9">
        <f t="shared" si="3"/>
        <v>95.389221556886241</v>
      </c>
      <c r="S12" s="9">
        <f t="shared" si="4"/>
        <v>95.838323353293418</v>
      </c>
      <c r="T12" s="9">
        <f t="shared" si="5"/>
        <v>95.329341317365262</v>
      </c>
      <c r="U12" t="s">
        <v>98</v>
      </c>
    </row>
    <row r="13" spans="1:21" ht="45">
      <c r="B13" s="1">
        <v>11</v>
      </c>
      <c r="C13" s="2" t="s">
        <v>30</v>
      </c>
      <c r="D13" s="1" t="s">
        <v>31</v>
      </c>
      <c r="E13" s="1" t="s">
        <v>32</v>
      </c>
      <c r="F13" s="3">
        <v>77</v>
      </c>
      <c r="G13" s="3">
        <v>89</v>
      </c>
      <c r="H13" s="3">
        <v>89</v>
      </c>
      <c r="I13" s="3">
        <v>4</v>
      </c>
      <c r="J13" s="3">
        <v>5</v>
      </c>
      <c r="L13" s="3">
        <v>4</v>
      </c>
      <c r="M13" s="3">
        <v>5</v>
      </c>
      <c r="O13" s="8">
        <f t="shared" si="0"/>
        <v>82.455089820359277</v>
      </c>
      <c r="P13">
        <f t="shared" si="1"/>
        <v>82.455089820359277</v>
      </c>
      <c r="Q13" s="9">
        <f t="shared" si="2"/>
        <v>81.017964071856298</v>
      </c>
      <c r="R13" s="9">
        <f t="shared" si="3"/>
        <v>81.736526946107787</v>
      </c>
      <c r="S13" s="9">
        <f t="shared" si="4"/>
        <v>81.017964071856284</v>
      </c>
      <c r="T13" s="9">
        <f t="shared" si="5"/>
        <v>81.736526946107787</v>
      </c>
      <c r="U13" t="s">
        <v>97</v>
      </c>
    </row>
    <row r="14" spans="1:21" ht="45">
      <c r="B14" s="1">
        <v>12</v>
      </c>
      <c r="C14" s="2" t="s">
        <v>33</v>
      </c>
      <c r="D14" s="1" t="s">
        <v>34</v>
      </c>
      <c r="E14" s="1" t="s">
        <v>35</v>
      </c>
      <c r="F14" s="3">
        <v>105</v>
      </c>
      <c r="G14" s="3">
        <v>99</v>
      </c>
      <c r="H14" s="3">
        <v>85</v>
      </c>
      <c r="I14" s="3">
        <v>4</v>
      </c>
      <c r="J14" s="3">
        <v>5</v>
      </c>
      <c r="K14" s="3">
        <v>30</v>
      </c>
      <c r="L14" s="3">
        <v>3</v>
      </c>
      <c r="M14" s="3">
        <v>5</v>
      </c>
      <c r="O14" s="8">
        <f t="shared" si="0"/>
        <v>100.23952095808384</v>
      </c>
      <c r="P14">
        <f t="shared" si="1"/>
        <v>99.401197604790426</v>
      </c>
      <c r="Q14" s="9">
        <f t="shared" si="2"/>
        <v>100.95808383233533</v>
      </c>
      <c r="R14" s="9">
        <f t="shared" si="3"/>
        <v>99.76047904191617</v>
      </c>
      <c r="S14" s="9">
        <f t="shared" si="4"/>
        <v>101.79640718562875</v>
      </c>
      <c r="T14" s="9">
        <f t="shared" si="5"/>
        <v>101.43712574850301</v>
      </c>
      <c r="U14" t="s">
        <v>98</v>
      </c>
    </row>
    <row r="15" spans="1:21" ht="12.75" customHeight="1">
      <c r="A15" t="s">
        <v>83</v>
      </c>
      <c r="B15" s="1">
        <v>13</v>
      </c>
      <c r="C15" s="2" t="s">
        <v>36</v>
      </c>
      <c r="D15" s="1" t="s">
        <v>37</v>
      </c>
      <c r="E15" s="1" t="s">
        <v>38</v>
      </c>
      <c r="F15" s="3">
        <v>66</v>
      </c>
      <c r="G15" s="3">
        <v>52</v>
      </c>
      <c r="H15" s="3">
        <v>50</v>
      </c>
      <c r="I15" s="3">
        <v>4</v>
      </c>
      <c r="K15" s="6">
        <v>26</v>
      </c>
      <c r="L15" s="3">
        <v>1</v>
      </c>
      <c r="O15" s="8">
        <f t="shared" si="0"/>
        <v>58.742514970059879</v>
      </c>
      <c r="P15">
        <f t="shared" si="1"/>
        <v>58.622754491017972</v>
      </c>
      <c r="Q15" s="9">
        <f t="shared" si="2"/>
        <v>60.419161676646709</v>
      </c>
      <c r="R15" s="9">
        <f t="shared" si="3"/>
        <v>59.461077844311376</v>
      </c>
      <c r="S15" s="9">
        <f t="shared" si="4"/>
        <v>60.538922155688624</v>
      </c>
      <c r="T15" s="9">
        <f t="shared" si="5"/>
        <v>59.700598802395213</v>
      </c>
      <c r="U15" t="s">
        <v>87</v>
      </c>
    </row>
    <row r="16" spans="1:21" ht="45">
      <c r="B16" s="1">
        <v>14</v>
      </c>
      <c r="C16" s="2" t="s">
        <v>39</v>
      </c>
      <c r="D16" s="1" t="s">
        <v>40</v>
      </c>
      <c r="E16" s="1" t="s">
        <v>41</v>
      </c>
      <c r="F16" s="3">
        <v>83</v>
      </c>
      <c r="G16" s="3">
        <v>91.5</v>
      </c>
      <c r="H16" s="3">
        <v>75</v>
      </c>
      <c r="I16" s="3">
        <v>4</v>
      </c>
      <c r="J16" s="3">
        <v>5</v>
      </c>
      <c r="K16" s="3">
        <v>24.5</v>
      </c>
      <c r="L16" s="3">
        <v>3</v>
      </c>
      <c r="M16" s="3">
        <v>5</v>
      </c>
      <c r="O16" s="8">
        <f t="shared" si="0"/>
        <v>87.634730538922156</v>
      </c>
      <c r="P16">
        <f t="shared" si="1"/>
        <v>86.64670658682634</v>
      </c>
      <c r="Q16" s="9">
        <f t="shared" si="2"/>
        <v>86.616766467065872</v>
      </c>
      <c r="R16" s="9">
        <f t="shared" si="3"/>
        <v>86.137724550898199</v>
      </c>
      <c r="S16" s="9">
        <f t="shared" si="4"/>
        <v>87.604790419161688</v>
      </c>
      <c r="T16" s="9">
        <f t="shared" si="5"/>
        <v>88.11377245508983</v>
      </c>
      <c r="U16" t="s">
        <v>99</v>
      </c>
    </row>
    <row r="17" spans="2:21" ht="45">
      <c r="B17" s="1">
        <v>15</v>
      </c>
      <c r="C17" s="2" t="s">
        <v>42</v>
      </c>
      <c r="D17" s="1" t="s">
        <v>43</v>
      </c>
      <c r="E17" s="1" t="s">
        <v>44</v>
      </c>
      <c r="F17" s="3">
        <v>79</v>
      </c>
      <c r="G17" s="3">
        <v>61</v>
      </c>
      <c r="H17" s="3">
        <v>66</v>
      </c>
      <c r="I17" s="3">
        <v>4</v>
      </c>
      <c r="J17" s="3">
        <v>5</v>
      </c>
      <c r="K17" s="3">
        <v>27.5</v>
      </c>
      <c r="L17" s="3">
        <v>2</v>
      </c>
      <c r="M17" s="3">
        <v>5</v>
      </c>
      <c r="O17" s="8">
        <f t="shared" si="0"/>
        <v>73.622754491017972</v>
      </c>
      <c r="P17">
        <f t="shared" si="1"/>
        <v>73.922155688622766</v>
      </c>
      <c r="Q17" s="9">
        <f t="shared" si="2"/>
        <v>75.778443113772454</v>
      </c>
      <c r="R17" s="9">
        <f t="shared" si="3"/>
        <v>75</v>
      </c>
      <c r="S17" s="9">
        <f t="shared" si="4"/>
        <v>75.479041916167674</v>
      </c>
      <c r="T17" s="9">
        <f t="shared" si="5"/>
        <v>74.401197604790426</v>
      </c>
      <c r="U17" t="s">
        <v>95</v>
      </c>
    </row>
    <row r="18" spans="2:21" ht="45">
      <c r="B18" s="1">
        <v>16</v>
      </c>
      <c r="C18" s="2" t="s">
        <v>45</v>
      </c>
      <c r="D18" s="1" t="s">
        <v>46</v>
      </c>
      <c r="E18" s="1" t="s">
        <v>47</v>
      </c>
      <c r="F18" s="3">
        <v>59</v>
      </c>
      <c r="G18" s="3">
        <v>68.5</v>
      </c>
      <c r="H18" s="3">
        <v>59</v>
      </c>
      <c r="I18" s="3">
        <v>4</v>
      </c>
      <c r="J18" s="3">
        <v>5</v>
      </c>
      <c r="K18" s="3">
        <v>27</v>
      </c>
      <c r="L18" s="3">
        <v>4</v>
      </c>
      <c r="M18" s="3">
        <v>5</v>
      </c>
      <c r="O18" s="8">
        <f t="shared" si="0"/>
        <v>69.880239520958085</v>
      </c>
      <c r="P18">
        <f t="shared" si="1"/>
        <v>69.311377245508979</v>
      </c>
      <c r="Q18" s="9">
        <f t="shared" si="2"/>
        <v>68.742514970059887</v>
      </c>
      <c r="R18" s="9">
        <f t="shared" si="3"/>
        <v>68.742514970059887</v>
      </c>
      <c r="S18" s="9">
        <f t="shared" si="4"/>
        <v>69.311377245508979</v>
      </c>
      <c r="T18" s="9">
        <f t="shared" si="5"/>
        <v>69.880239520958085</v>
      </c>
      <c r="U18" t="s">
        <v>100</v>
      </c>
    </row>
    <row r="19" spans="2:21" ht="45">
      <c r="B19" s="1">
        <v>17</v>
      </c>
      <c r="C19" s="2" t="s">
        <v>48</v>
      </c>
      <c r="D19" s="1" t="s">
        <v>49</v>
      </c>
      <c r="E19" s="1" t="s">
        <v>50</v>
      </c>
      <c r="F19" s="3">
        <v>99</v>
      </c>
      <c r="G19" s="3">
        <v>90</v>
      </c>
      <c r="H19" s="3">
        <v>88</v>
      </c>
      <c r="I19" s="3">
        <v>4</v>
      </c>
      <c r="J19" s="3">
        <v>5</v>
      </c>
      <c r="K19" s="3">
        <v>28</v>
      </c>
      <c r="L19" s="3">
        <v>4</v>
      </c>
      <c r="M19" s="3">
        <v>5</v>
      </c>
      <c r="O19" s="8">
        <f t="shared" si="0"/>
        <v>96.167664670658681</v>
      </c>
      <c r="P19">
        <f t="shared" si="1"/>
        <v>96.047904191616752</v>
      </c>
      <c r="Q19" s="9">
        <f t="shared" si="2"/>
        <v>97.245508982035929</v>
      </c>
      <c r="R19" s="9">
        <f t="shared" si="3"/>
        <v>96.586826347305404</v>
      </c>
      <c r="S19" s="9">
        <f t="shared" si="4"/>
        <v>97.365269461077858</v>
      </c>
      <c r="T19" s="9">
        <f t="shared" si="5"/>
        <v>96.82634730538922</v>
      </c>
      <c r="U19" t="s">
        <v>98</v>
      </c>
    </row>
    <row r="20" spans="2:21" ht="45">
      <c r="B20" s="1">
        <v>18</v>
      </c>
      <c r="C20" s="2" t="s">
        <v>51</v>
      </c>
      <c r="D20" s="1" t="s">
        <v>52</v>
      </c>
      <c r="E20" s="1" t="s">
        <v>53</v>
      </c>
      <c r="F20" s="3">
        <v>56</v>
      </c>
      <c r="G20" s="3">
        <v>70</v>
      </c>
      <c r="H20" s="3">
        <v>51</v>
      </c>
      <c r="K20" s="3">
        <v>15</v>
      </c>
      <c r="O20" s="8">
        <f t="shared" si="0"/>
        <v>58.323353293413177</v>
      </c>
      <c r="P20">
        <f t="shared" si="1"/>
        <v>57.185628742514972</v>
      </c>
      <c r="Q20" s="9">
        <f t="shared" si="2"/>
        <v>56.646706586826348</v>
      </c>
      <c r="R20" s="9">
        <f t="shared" si="3"/>
        <v>56.347305389221553</v>
      </c>
      <c r="S20" s="9">
        <f t="shared" si="4"/>
        <v>57.784431137724553</v>
      </c>
      <c r="T20" s="9">
        <f t="shared" si="5"/>
        <v>58.622754491017972</v>
      </c>
      <c r="U20" t="s">
        <v>87</v>
      </c>
    </row>
    <row r="21" spans="2:21" ht="45">
      <c r="B21" s="1">
        <v>19</v>
      </c>
      <c r="C21" s="2" t="s">
        <v>54</v>
      </c>
      <c r="D21" s="1" t="s">
        <v>55</v>
      </c>
      <c r="E21" s="1" t="s">
        <v>56</v>
      </c>
      <c r="F21" s="3">
        <v>76</v>
      </c>
      <c r="G21" s="3">
        <v>80</v>
      </c>
      <c r="H21" s="3">
        <v>91</v>
      </c>
      <c r="I21" s="3">
        <v>4</v>
      </c>
      <c r="J21" s="3">
        <v>5</v>
      </c>
      <c r="K21" s="3">
        <v>28.5</v>
      </c>
      <c r="L21" s="3">
        <v>4</v>
      </c>
      <c r="M21" s="3">
        <v>5</v>
      </c>
      <c r="O21" s="8">
        <f t="shared" si="0"/>
        <v>88.11377245508983</v>
      </c>
      <c r="P21">
        <f t="shared" si="1"/>
        <v>88.772455089820369</v>
      </c>
      <c r="Q21" s="9">
        <f t="shared" si="2"/>
        <v>87.634730538922156</v>
      </c>
      <c r="R21" s="9">
        <f t="shared" si="3"/>
        <v>88.532934131736525</v>
      </c>
      <c r="S21" s="9">
        <f t="shared" si="4"/>
        <v>86.976047904191617</v>
      </c>
      <c r="T21" s="9">
        <f t="shared" si="5"/>
        <v>87.215568862275461</v>
      </c>
      <c r="U21" t="s">
        <v>96</v>
      </c>
    </row>
    <row r="22" spans="2:21" ht="45">
      <c r="B22" s="1">
        <v>20</v>
      </c>
      <c r="C22" s="2" t="s">
        <v>57</v>
      </c>
      <c r="D22" s="1" t="s">
        <v>58</v>
      </c>
      <c r="E22" s="1" t="s">
        <v>59</v>
      </c>
      <c r="F22" s="3">
        <v>105</v>
      </c>
      <c r="G22" s="3">
        <v>98</v>
      </c>
      <c r="H22" s="3">
        <v>93</v>
      </c>
      <c r="I22" s="3">
        <v>4</v>
      </c>
      <c r="J22" s="3">
        <v>5</v>
      </c>
      <c r="K22" s="3">
        <v>30</v>
      </c>
      <c r="L22" s="3">
        <v>4</v>
      </c>
      <c r="M22" s="3">
        <v>5</v>
      </c>
      <c r="O22" s="8">
        <f t="shared" si="0"/>
        <v>102.57485029940121</v>
      </c>
      <c r="P22">
        <f t="shared" si="1"/>
        <v>102.27544910179641</v>
      </c>
      <c r="Q22" s="9">
        <f t="shared" si="2"/>
        <v>103.41317365269461</v>
      </c>
      <c r="R22" s="9">
        <f t="shared" si="3"/>
        <v>102.69461077844312</v>
      </c>
      <c r="S22" s="9">
        <f t="shared" si="4"/>
        <v>103.7125748502994</v>
      </c>
      <c r="T22" s="9">
        <f t="shared" si="5"/>
        <v>103.2934131736527</v>
      </c>
      <c r="U22" t="s">
        <v>98</v>
      </c>
    </row>
    <row r="23" spans="2:21" ht="14.25" customHeight="1">
      <c r="B23" s="1">
        <v>21</v>
      </c>
      <c r="C23" s="2" t="s">
        <v>60</v>
      </c>
      <c r="D23" s="1" t="s">
        <v>61</v>
      </c>
      <c r="E23" s="1" t="s">
        <v>62</v>
      </c>
      <c r="F23" s="3">
        <v>86</v>
      </c>
      <c r="G23" s="3">
        <v>91</v>
      </c>
      <c r="H23" s="3">
        <v>78</v>
      </c>
      <c r="I23" s="3">
        <v>4</v>
      </c>
      <c r="J23" s="3">
        <v>5</v>
      </c>
      <c r="K23" s="3">
        <v>27.5</v>
      </c>
      <c r="L23" s="3">
        <v>4</v>
      </c>
      <c r="M23" s="3">
        <v>5</v>
      </c>
      <c r="O23" s="8">
        <f t="shared" si="0"/>
        <v>90.269461077844312</v>
      </c>
      <c r="P23">
        <f t="shared" si="1"/>
        <v>89.491017964071858</v>
      </c>
      <c r="Q23" s="9">
        <f t="shared" si="2"/>
        <v>89.670658682634738</v>
      </c>
      <c r="R23" s="9">
        <f t="shared" si="3"/>
        <v>89.191616766467064</v>
      </c>
      <c r="S23" s="9">
        <f t="shared" si="4"/>
        <v>90.449101796407192</v>
      </c>
      <c r="T23" s="9">
        <f t="shared" si="5"/>
        <v>90.748502994011986</v>
      </c>
      <c r="U23" t="s">
        <v>98</v>
      </c>
    </row>
    <row r="24" spans="2:21" ht="45">
      <c r="B24" s="1">
        <v>22</v>
      </c>
      <c r="C24" s="2" t="s">
        <v>63</v>
      </c>
      <c r="D24" s="1" t="s">
        <v>64</v>
      </c>
      <c r="E24" s="1" t="s">
        <v>65</v>
      </c>
      <c r="F24" s="3">
        <v>82</v>
      </c>
      <c r="G24" s="3">
        <v>85</v>
      </c>
      <c r="H24" s="3">
        <v>78</v>
      </c>
      <c r="I24" s="3">
        <v>4</v>
      </c>
      <c r="K24" s="3">
        <v>28.5</v>
      </c>
      <c r="L24" s="3">
        <v>3</v>
      </c>
      <c r="O24" s="8">
        <f t="shared" si="0"/>
        <v>84.161676646706596</v>
      </c>
      <c r="P24">
        <f t="shared" si="1"/>
        <v>83.742514970059901</v>
      </c>
      <c r="Q24" s="9">
        <f t="shared" si="2"/>
        <v>83.802395209580837</v>
      </c>
      <c r="R24" s="9">
        <f t="shared" si="3"/>
        <v>83.562874251497021</v>
      </c>
      <c r="S24" s="9">
        <f t="shared" si="4"/>
        <v>84.221556886227532</v>
      </c>
      <c r="T24" s="9">
        <f t="shared" si="5"/>
        <v>84.401197604790411</v>
      </c>
      <c r="U24" t="s">
        <v>97</v>
      </c>
    </row>
    <row r="25" spans="2:21" ht="45">
      <c r="B25" s="1">
        <v>23</v>
      </c>
      <c r="C25" s="2" t="s">
        <v>66</v>
      </c>
      <c r="D25" s="1" t="s">
        <v>67</v>
      </c>
      <c r="E25" s="1" t="s">
        <v>68</v>
      </c>
      <c r="F25" s="3">
        <v>83</v>
      </c>
      <c r="G25" s="3">
        <v>72</v>
      </c>
      <c r="H25" s="3">
        <v>71</v>
      </c>
      <c r="I25" s="3">
        <v>4</v>
      </c>
      <c r="J25" s="3">
        <v>5</v>
      </c>
      <c r="L25" s="3">
        <v>4</v>
      </c>
      <c r="M25" s="3">
        <v>5</v>
      </c>
      <c r="O25" s="8">
        <f t="shared" si="0"/>
        <v>72.395209580838326</v>
      </c>
      <c r="P25">
        <f t="shared" si="1"/>
        <v>72.335329341317376</v>
      </c>
      <c r="Q25" s="9">
        <f t="shared" si="2"/>
        <v>73.712574850299404</v>
      </c>
      <c r="R25" s="9">
        <f t="shared" si="3"/>
        <v>72.994011976047915</v>
      </c>
      <c r="S25" s="9">
        <f t="shared" si="4"/>
        <v>73.772455089820369</v>
      </c>
      <c r="T25" s="9">
        <f t="shared" si="5"/>
        <v>73.113772455089816</v>
      </c>
      <c r="U25" t="s">
        <v>95</v>
      </c>
    </row>
    <row r="26" spans="2:21" ht="45">
      <c r="B26" s="1">
        <v>24</v>
      </c>
      <c r="C26" s="2" t="s">
        <v>69</v>
      </c>
      <c r="D26" s="1" t="s">
        <v>70</v>
      </c>
      <c r="E26" s="1" t="s">
        <v>71</v>
      </c>
      <c r="F26" s="3">
        <v>65</v>
      </c>
      <c r="G26" s="3">
        <v>86</v>
      </c>
      <c r="H26" s="3">
        <v>69</v>
      </c>
      <c r="J26" s="3">
        <v>5</v>
      </c>
      <c r="M26" s="3">
        <v>5</v>
      </c>
      <c r="O26" s="8">
        <f t="shared" si="0"/>
        <v>70.119760479041915</v>
      </c>
      <c r="P26">
        <f t="shared" si="1"/>
        <v>69.101796407185631</v>
      </c>
      <c r="Q26" s="9">
        <f t="shared" si="2"/>
        <v>67.604790419161688</v>
      </c>
      <c r="R26" s="9">
        <f t="shared" si="3"/>
        <v>67.844311377245518</v>
      </c>
      <c r="S26" s="9">
        <f t="shared" si="4"/>
        <v>68.622754491017957</v>
      </c>
      <c r="T26" s="9">
        <f t="shared" si="5"/>
        <v>69.880239520958085</v>
      </c>
      <c r="U26" t="s">
        <v>100</v>
      </c>
    </row>
    <row r="27" spans="2:21" ht="13.5" customHeight="1">
      <c r="B27" s="1">
        <v>25</v>
      </c>
      <c r="C27" s="2" t="s">
        <v>72</v>
      </c>
      <c r="D27" s="1" t="s">
        <v>73</v>
      </c>
      <c r="E27" s="1" t="s">
        <v>74</v>
      </c>
      <c r="F27" s="3">
        <v>105</v>
      </c>
      <c r="G27" s="3">
        <v>89</v>
      </c>
      <c r="H27" s="3">
        <v>96</v>
      </c>
      <c r="J27" s="3">
        <v>5</v>
      </c>
      <c r="K27" s="3">
        <v>28</v>
      </c>
      <c r="L27" s="3">
        <v>4</v>
      </c>
      <c r="M27" s="3">
        <v>5</v>
      </c>
      <c r="O27" s="8">
        <f t="shared" si="0"/>
        <v>98.443113772455092</v>
      </c>
      <c r="P27">
        <f t="shared" si="1"/>
        <v>98.862275449101801</v>
      </c>
      <c r="Q27" s="9">
        <f t="shared" si="2"/>
        <v>100.35928143712574</v>
      </c>
      <c r="R27" s="9">
        <f t="shared" si="3"/>
        <v>99.820359281437121</v>
      </c>
      <c r="S27" s="9">
        <f t="shared" si="4"/>
        <v>99.94011976047905</v>
      </c>
      <c r="T27" s="9">
        <f t="shared" si="5"/>
        <v>98.982035928143731</v>
      </c>
      <c r="U27" t="s">
        <v>98</v>
      </c>
    </row>
    <row r="28" spans="2:21">
      <c r="B28" s="7"/>
      <c r="C28" s="7"/>
      <c r="E28" s="4" t="s">
        <v>78</v>
      </c>
      <c r="G28" s="3">
        <f>MEDIAN(G3:G27)</f>
        <v>85</v>
      </c>
    </row>
    <row r="29" spans="2:21">
      <c r="F29" s="3">
        <f>AVERAGE(F3:F27)</f>
        <v>81.8</v>
      </c>
      <c r="G29" s="3">
        <f>AVERAGE(G3:G27)</f>
        <v>79.48</v>
      </c>
      <c r="H29" s="3">
        <f>AVERAGE(H3:H27)</f>
        <v>77.760000000000005</v>
      </c>
    </row>
    <row r="30" spans="2:21">
      <c r="F30" s="3">
        <f>MEDIAN(F3:F27)</f>
        <v>82</v>
      </c>
      <c r="G30" s="3">
        <f t="shared" ref="G30:H30" si="6">MEDIAN(G3:G27)</f>
        <v>85</v>
      </c>
      <c r="H30" s="3">
        <f t="shared" si="6"/>
        <v>79</v>
      </c>
    </row>
  </sheetData>
  <mergeCells count="1">
    <mergeCell ref="B28:C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dcterms:created xsi:type="dcterms:W3CDTF">2017-02-01T22:44:29Z</dcterms:created>
  <dcterms:modified xsi:type="dcterms:W3CDTF">2017-03-25T20:24:09Z</dcterms:modified>
</cp:coreProperties>
</file>